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данные'!$6:$6</definedName>
  </definedNames>
  <calcPr calcId="145621"/>
</workbook>
</file>

<file path=xl/calcChain.xml><?xml version="1.0" encoding="utf-8"?>
<calcChain xmlns="http://schemas.openxmlformats.org/spreadsheetml/2006/main">
  <c r="G67" i="8" l="1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66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66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8" i="8"/>
  <c r="I103" i="8" s="1"/>
  <c r="G8" i="8"/>
</calcChain>
</file>

<file path=xl/sharedStrings.xml><?xml version="1.0" encoding="utf-8"?>
<sst xmlns="http://schemas.openxmlformats.org/spreadsheetml/2006/main" count="307" uniqueCount="210">
  <si>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</si>
  <si>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</si>
  <si>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</si>
  <si>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</si>
  <si>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</si>
  <si>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</si>
  <si>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</si>
  <si>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</si>
  <si>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</si>
  <si>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</si>
  <si>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</si>
  <si>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</si>
  <si>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</si>
  <si>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</si>
  <si>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</si>
  <si>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</si>
  <si>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</si>
  <si>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01.2.03.07-0023</t>
  </si>
  <si>
    <t>Эмульсия битумно-дорожная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</si>
  <si>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</si>
  <si>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</si>
  <si>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</si>
  <si>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</si>
  <si>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</si>
  <si>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01.3.01.08-0003</t>
  </si>
  <si>
    <t>Топливо моторное для среднеоборотных и малооборотных дизелей ДТ</t>
  </si>
  <si>
    <t>01.3.05.23-0171</t>
  </si>
  <si>
    <t>Сода кальцинированная (натрий углекислый) техническая</t>
  </si>
  <si>
    <t>01.7.03.01-0001</t>
  </si>
  <si>
    <t>м3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</si>
  <si>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</si>
  <si>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</si>
  <si>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</si>
  <si>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</si>
  <si>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</si>
  <si>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01.7.07.12-0024</t>
  </si>
  <si>
    <t>Пленка полиэтиленовая, толщина 0,15 мм</t>
  </si>
  <si>
    <t>01.7.07.26-0032</t>
  </si>
  <si>
    <t>Шнур полиамидный крученый, диаметр 2 мм</t>
  </si>
  <si>
    <t>01.7.07.29-0031</t>
  </si>
  <si>
    <t>Каболка</t>
  </si>
  <si>
    <t>01.7.11.04-0072</t>
  </si>
  <si>
    <t>Проволока сварочная легированная, диаметр 4 мм</t>
  </si>
  <si>
    <t>01.7.11.06-0002</t>
  </si>
  <si>
    <t>Флюс АН-47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</si>
  <si>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</si>
  <si>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</si>
  <si>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</si>
  <si>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</si>
  <si>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01.7.15.02-0051</t>
  </si>
  <si>
    <t>Болты анкерные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</si>
  <si>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</si>
  <si>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</si>
  <si>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</si>
  <si>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</si>
  <si>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</si>
  <si>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</si>
  <si>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</si>
  <si>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</si>
  <si>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</si>
  <si>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</si>
  <si>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</si>
  <si>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</si>
  <si>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</si>
  <si>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</si>
  <si>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</si>
  <si>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</si>
  <si>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</si>
  <si>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</si>
  <si>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</si>
  <si>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</si>
  <si>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</si>
  <si>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</si>
  <si>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</si>
  <si>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</si>
  <si>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</si>
  <si>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</si>
  <si>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</si>
  <si>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</si>
  <si>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</si>
  <si>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</si>
  <si>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</si>
  <si>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</si>
  <si>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</si>
  <si>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</si>
  <si>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</si>
  <si>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</si>
  <si>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</si>
  <si>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</si>
  <si>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</si>
  <si>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</si>
  <si>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</si>
  <si>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</si>
  <si>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</si>
  <si>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</si>
  <si>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</si>
  <si>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</si>
  <si>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</si>
  <si>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</si>
  <si>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</si>
  <si>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</si>
  <si>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</si>
  <si>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</si>
  <si>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</si>
  <si>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</si>
  <si>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</si>
  <si>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</si>
  <si>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</si>
  <si>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</si>
  <si>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</si>
  <si>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</si>
  <si>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</si>
  <si>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</si>
  <si>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ТЦ_04.2.01.01_63_6367046160_12.09.2022_01</t>
  </si>
  <si>
    <t xml:space="preserve">   - Асфальтобетонные смеси А16ВЛ  (с доставкой)</t>
  </si>
  <si>
    <t xml:space="preserve">   - Асфальтобетонные смеси А32НН (с доставкой)</t>
  </si>
  <si>
    <t>ТЦ_18.1.02.00_63_6319189182_09.01.2023_02</t>
  </si>
  <si>
    <t xml:space="preserve">   - Задвижка фланцевая, короткая, DN 150 мм, PN10, со штурвалом, Jafar</t>
  </si>
  <si>
    <t xml:space="preserve">   - Задвижка фланцевая, короткая, DN 200 мм, PN10, со штурвалом, Jafar</t>
  </si>
  <si>
    <t xml:space="preserve">   - Задвижка фланцевая, короткая, DN 50 мм, PN10, со штурвалом, Jafar</t>
  </si>
  <si>
    <t>ТЦ_18.5.08.02_63_6319189182_09.01.2023_02</t>
  </si>
  <si>
    <t>Воздушный вантуз одноступенчатый, DN 50 мм, PN10, Jafar</t>
  </si>
  <si>
    <t>ТЦ_23.8.03.11_63_6319189182_09.01.2023_02</t>
  </si>
  <si>
    <t xml:space="preserve">   - Фланец под втулку расточенный, DN 160 мм, PN10</t>
  </si>
  <si>
    <t xml:space="preserve">   - Фланец под втулку расточенный, DN 225 мм, PN10</t>
  </si>
  <si>
    <t>ТЦ_23.8.05.14_63_6319189182_09.01.2023_02</t>
  </si>
  <si>
    <t>Фланец для труб из стали и чугуна DN 200 мм (218-236 мм) PN 10, Jafar №9144</t>
  </si>
  <si>
    <t>ФССЦ-01.2.01.01-0001</t>
  </si>
  <si>
    <t>ФССЦ-01.4.03.03-0021</t>
  </si>
  <si>
    <t>Полимер для стабилизации буровых скважин</t>
  </si>
  <si>
    <t>ФССЦ-01.7.15.10-0066</t>
  </si>
  <si>
    <t>Скобы ходовые</t>
  </si>
  <si>
    <t>ФССЦ-02.1.01.01-0003</t>
  </si>
  <si>
    <t>Глина бентонитовая</t>
  </si>
  <si>
    <t>ФССЦ-02.2.05.04-1702</t>
  </si>
  <si>
    <t xml:space="preserve">Щебень М 1000, фракция 10-20 мм, группа 2 </t>
  </si>
  <si>
    <t>ФССЦ-02.2.05.04-1767</t>
  </si>
  <si>
    <t>Щебень М 400, фракция 20-40 мм, группа 2</t>
  </si>
  <si>
    <t>ФССЦ-02.2.05.04-1822</t>
  </si>
  <si>
    <t xml:space="preserve">Щебень М 1000, фракция 40-80(70) мм, группа 2 </t>
  </si>
  <si>
    <t>ФССЦ-02.3.01.02-1005</t>
  </si>
  <si>
    <t>Песок природный II класс, очень мелкий, круглые сита</t>
  </si>
  <si>
    <t>ФССЦ-04.1.02.05-0003</t>
  </si>
  <si>
    <t>ФССЦ-04.1.02.05-0004</t>
  </si>
  <si>
    <t>Смеси бетонные тяжелого бетона (БСТ), класс В10 (М150)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</si>
  <si>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</si>
  <si>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</si>
  <si>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</si>
  <si>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</si>
  <si>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</si>
  <si>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</si>
  <si>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ФССЦ-05.1.01.09-0071</t>
  </si>
  <si>
    <t>Кольцо стеновое смотровых колодцев КС20.6, бетон B15 (М200), объем 0,39 м3, расход арматуры 13,04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</si>
  <si>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</si>
  <si>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</si>
  <si>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ФССЦ-05.1.01.11-0046</t>
  </si>
  <si>
    <t>Плита днища ПН20, бетон B15 (М200), объем 0,59 м3, расход арматуры 79,44 кг</t>
  </si>
  <si>
    <t>ФССЦ-05.1.06.09-0005</t>
  </si>
  <si>
    <t>Плиты перекрытия 1ПП20-2, бетон B15, объем 0,55 м3, расход арматуры 77,66 кг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</si>
  <si>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</si>
  <si>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</si>
  <si>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</si>
  <si>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</si>
  <si>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ФССЦ-23.5.02.02-0072</t>
  </si>
  <si>
    <t>Трубы стальные электросварные прямошовные со снятой фаской из стали марок Ст2кп-Ст4кп и Ст2пс-Ст4пс, наружный диаметр 159 мм, толщина стенки 4 мм</t>
  </si>
  <si>
    <t>м</t>
  </si>
  <si>
    <t>ФССЦ-23.5.02.02-0076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</si>
  <si>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6 мм</t>
  </si>
  <si>
    <t>ФССЦ-23.5.02.02-0089</t>
  </si>
  <si>
    <t>Трубы стальные электросварные прямошовные со снятой фаской из стали марок Ст2кп-Ст4кп и Ст2пс-Ст4пс, наружный диаметр 219 мм, толщина стенки 8 мм</t>
  </si>
  <si>
    <t>ФССЦ-23.5.02.02-0093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</si>
  <si>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5 мм _ Гильзы</t>
  </si>
  <si>
    <t>ФССЦ-23.5.02.02-0099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</si>
  <si>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5 мм _ Гильзы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</si>
  <si>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</si>
  <si>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</si>
  <si>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ФССЦ-23.8.03.11-0658</t>
  </si>
  <si>
    <t>Фланцы стальные плоские приварные из стали ВСт3сп2, ВСт3сп3, номинальное давление 1,0 МПа, номинальный диаметр 150 мм</t>
  </si>
  <si>
    <t>ФССЦ-23.8.03.11-0659</t>
  </si>
  <si>
    <t>Фланцы стальные плоские приварные из стали ВСт3сп2, ВСт3сп3, номинальное давление 1,0 МПа, номинальный диаметр 200 мм</t>
  </si>
  <si>
    <t>ФССЦ-23.8.04.08-0083</t>
  </si>
  <si>
    <t>Переходы концентрические, номинальное давление 16 МПа, наружный диаметр и толщина стенки 159х8-57х4 мм</t>
  </si>
  <si>
    <t>ФССЦ-23.8.04.12-0071</t>
  </si>
  <si>
    <t>Тройники переходные, номинальное давление до 16 МПа, номинальный диаметр 200х150 мм, наружный диаметр и толщина стенки 219х8-159х6 мм</t>
  </si>
  <si>
    <t>ФССЦ-23.8.04.12-0130</t>
  </si>
  <si>
    <t>Тройники равнопроходные, номинальное давление до 16 МПа, номинальный диаметр 150 мм, наружный диаметр и толщина стенки 159х6,0 мм</t>
  </si>
  <si>
    <t>ФССЦ-24.3.03.13-0037</t>
  </si>
  <si>
    <t>Трубы напорные полиэтиленовые ПЭ100, стандартное размерное отношение SDR13,6, номинальный наружный диаметр 355 мм, толщина стенки 26,1 мм</t>
  </si>
  <si>
    <t>ФССЦ-24.3.03.13-0049</t>
  </si>
  <si>
    <t>Трубы напорные полиэтиленовые ПЭ100, стандартное размерное отношение SDR17, номинальный наружный диаметр 160 мм, толщина стенки 9,5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</si>
  <si>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</si>
  <si>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</si>
  <si>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ФССЦ-24.3.05.01-0012</t>
  </si>
  <si>
    <t>Втулка полиэтиленовая под фланец литая удлиненная, ПЭ100, стандартное размерное отношение SDR17, номинальный наружный диаметр 125 мм (диаметр 160 мм)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</si>
  <si>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</si>
  <si>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</si>
  <si>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ФССЦ-24.3.05.02-0124</t>
  </si>
  <si>
    <t>Заглушка полиэтиленовая удлиненная, стандартное размерное отношение SDR11, номинальный наружный диаметр 160 мм</t>
  </si>
  <si>
    <t>ФССЦ-24.3.05.08-0522</t>
  </si>
  <si>
    <t>Отвод полиэтиленовый сварной 45°, ПЭ100, к напорным трубам 1,0 МПа (10 кгс/см2), диаметр 160 мм</t>
  </si>
  <si>
    <t/>
  </si>
  <si>
    <t>Итого "Материалы"</t>
  </si>
  <si>
    <t>Сводная ресурсная ведомость 030/2022-НВ</t>
  </si>
  <si>
    <t>Вода</t>
  </si>
  <si>
    <t>Битумы нефтяные дорожные жидкие МГ, СГ</t>
  </si>
  <si>
    <t>Смеси бетонные тяжелого бетона (БСТ), класс В7,5 (М100)</t>
  </si>
  <si>
    <t>к=4,84</t>
  </si>
  <si>
    <t>Примечание:</t>
  </si>
  <si>
    <t>Сметная стоимость указана в текущих ценах  без учета НДС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</si>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</sst>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2" fillId="0" borderId="0"/>
    <xf numFmtId="0" fontId="1" fillId="0" borderId="0"/>
    <xf numFmtId="0" fontId="12" fillId="0" borderId="0"/>
    <xf numFmtId="0" fontId="1" fillId="0" borderId="0"/>
  </cellStyleXfs>
  <cellXfs count="38">
    <xf numFmtId="0" fontId="0" fillId="0" borderId="0" xfId="0"/>
    <xf numFmtId="49" fontId="5" fillId="0" borderId="0" xfId="0" applyNumberFormat="1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20" applyFont="1" applyBorder="1" applyAlignment="1">
      <alignment horizontal="center"/>
    </xf>
    <xf numFmtId="49" fontId="5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0" xfId="23" applyFont="1" applyAlignment="1">
      <alignment horizontal="center" vertical="center"/>
    </xf>
    <xf numFmtId="4" fontId="5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0" fontId="0" fillId="0" borderId="0" xfId="0"/>
    <xf numFmtId="0" fontId="5" fillId="0" borderId="0" xfId="0" applyFont="1"/>
    <xf numFmtId="0" fontId="11" fillId="0" borderId="0" xfId="0" applyFont="1"/>
    <xf numFmtId="49" fontId="11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vertical="top" wrapText="1"/>
    </xf>
    <xf numFmtId="0" fontId="11" fillId="0" borderId="0" xfId="24" applyFont="1">
      <alignment horizontal="left" vertical="top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7"/>
    <cellStyle name="Обычный 3" xfId="28"/>
    <cellStyle name="Обычный 4" xfId="30"/>
    <cellStyle name="Обычный 5" xfId="29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AN108"/>
  <sheetViews>
    <sheetView showGridLines="0" tabSelected="1" topLeftCell="B1" zoomScaleNormal="100" workbookViewId="0">
      <selection activeCell="E11" sqref="E11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8" width="10.7109375" style="2" customWidth="1"/>
    <col min="9" max="9" width="12.140625" style="2" customWidth="1"/>
    <col min="10" max="16384" width="9.140625" style="2"/>
  </cols>
  <sheetData>
    <row r="1" spans="2:9" ht="15" customHeight="1" x14ac:dyDescent="0.2">
      <c r="B1" s="25" t="s">
        <v>202</v>
      </c>
      <c r="C1" s="25"/>
      <c r="D1" s="25"/>
      <c r="E1" s="25"/>
      <c r="F1" s="25"/>
      <c r="G1" s="25"/>
      <c r="H1" s="25"/>
      <c r="I1" s="25"/>
    </row>
    <row r="2" spans="2:9" ht="15" customHeight="1" x14ac:dyDescent="0.2">
      <c r="B2" s="25"/>
      <c r="C2" s="25"/>
      <c r="D2" s="25"/>
      <c r="E2" s="25"/>
      <c r="F2" s="25"/>
      <c r="G2" s="25"/>
      <c r="H2" s="25"/>
      <c r="I2" s="25"/>
    </row>
    <row r="3" spans="2:9" ht="12.75" customHeight="1" x14ac:dyDescent="0.2">
      <c r="B3" s="5" t="s">
        <v>8</v>
      </c>
      <c r="C3" s="8" t="s">
        <v>0</v>
      </c>
      <c r="D3" s="8" t="s">
        <v>1</v>
      </c>
      <c r="E3" s="11" t="s">
        <v>7</v>
      </c>
      <c r="F3" s="14" t="s">
        <v>4</v>
      </c>
      <c r="G3" s="14"/>
      <c r="H3" s="14" t="s">
        <v>6</v>
      </c>
      <c r="I3" s="14"/>
    </row>
    <row r="4" spans="2:9" ht="12.75" customHeight="1" x14ac:dyDescent="0.2">
      <c r="B4" s="6"/>
      <c r="C4" s="9"/>
      <c r="D4" s="9"/>
      <c r="E4" s="12"/>
      <c r="F4" s="4" t="s">
        <v>2</v>
      </c>
      <c r="G4" s="4" t="s">
        <v>3</v>
      </c>
      <c r="H4" s="4" t="s">
        <v>2</v>
      </c>
      <c r="I4" s="4" t="s">
        <v>3</v>
      </c>
    </row>
    <row r="5" spans="2:9" x14ac:dyDescent="0.2">
      <c r="B5" s="7"/>
      <c r="C5" s="10"/>
      <c r="D5" s="10"/>
      <c r="E5" s="13"/>
      <c r="F5" s="3" t="s">
        <v>5</v>
      </c>
      <c r="G5" s="3" t="s">
        <v>206</v>
      </c>
      <c r="H5" s="3" t="s">
        <v>5</v>
      </c>
      <c r="I5" s="3" t="s">
        <v>206</v>
      </c>
    </row>
    <row r="6" spans="2:9" x14ac:dyDescent="0.2">
      <c r="B6" s="15">
        <v>1</v>
      </c>
      <c r="C6" s="15">
        <v>2</v>
      </c>
      <c r="D6" s="15">
        <v>3</v>
      </c>
      <c r="E6" s="16">
        <v>4</v>
      </c>
      <c r="F6" s="15">
        <v>5</v>
      </c>
      <c r="G6" s="15">
        <v>6</v>
      </c>
      <c r="H6" s="15">
        <v>7</v>
      </c>
      <c r="I6" s="15">
        <v>8</v>
      </c>
    </row>
    <row r="7" spans="2:9" ht="17.850000000000001" customHeight="1" x14ac:dyDescent="0.2">
      <c r="B7" s="17" t="s">
        <v>9</v>
      </c>
      <c r="C7" s="18"/>
      <c r="D7" s="18"/>
      <c r="E7" s="18"/>
      <c r="F7" s="18"/>
      <c r="G7" s="18"/>
      <c r="H7" s="18"/>
      <c r="I7" s="18"/>
    </row>
    <row r="8" spans="2:9" ht="25.5" x14ac:dyDescent="0.2">
      <c r="B8" s="19" t="s">
        <v>10</v>
      </c>
      <c r="C8" s="20" t="s">
        <v>11</v>
      </c>
      <c r="D8" s="21" t="s">
        <v>12</v>
      </c>
      <c r="E8" s="19">
        <v>2.198E-2</v>
      </c>
      <c r="F8" s="26">
        <v>1383.1</v>
      </c>
      <c r="G8" s="26">
        <f>F8*4.84</f>
        <v>6694.2039999999997</v>
      </c>
      <c r="H8" s="26">
        <v>30.4</v>
      </c>
      <c r="I8" s="26">
        <f>H8*4.84</f>
        <v>147.136</v>
      </c>
    </row>
    <row r="9" spans="2:9" ht="38.25" x14ac:dyDescent="0.2">
      <c r="B9" s="19" t="s">
        <v>13</v>
      </c>
      <c r="C9" s="20" t="s">
        <v>14</v>
      </c>
      <c r="D9" s="21" t="s">
        <v>12</v>
      </c>
      <c r="E9" s="19">
        <v>1.94E-4</v>
      </c>
      <c r="F9" s="26">
        <v>31060</v>
      </c>
      <c r="G9" s="26">
        <f t="shared" ref="G9:G56" si="0">F9*4.84</f>
        <v>150330.4</v>
      </c>
      <c r="H9" s="26">
        <v>6.03</v>
      </c>
      <c r="I9" s="26">
        <f t="shared" ref="I9:I56" si="1">H9*4.84</f>
        <v>29.185200000000002</v>
      </c>
    </row>
    <row r="10" spans="2:9" ht="25.5" x14ac:dyDescent="0.2">
      <c r="B10" s="19" t="s">
        <v>15</v>
      </c>
      <c r="C10" s="20" t="s">
        <v>16</v>
      </c>
      <c r="D10" s="21" t="s">
        <v>12</v>
      </c>
      <c r="E10" s="19">
        <v>0.121958</v>
      </c>
      <c r="F10" s="26">
        <v>3390</v>
      </c>
      <c r="G10" s="26">
        <f t="shared" si="0"/>
        <v>16407.599999999999</v>
      </c>
      <c r="H10" s="26">
        <v>413.44</v>
      </c>
      <c r="I10" s="26">
        <f t="shared" si="1"/>
        <v>2001.0495999999998</v>
      </c>
    </row>
    <row r="11" spans="2:9" ht="25.5" x14ac:dyDescent="0.2">
      <c r="B11" s="19" t="s">
        <v>17</v>
      </c>
      <c r="C11" s="20" t="s">
        <v>18</v>
      </c>
      <c r="D11" s="21" t="s">
        <v>12</v>
      </c>
      <c r="E11" s="19">
        <v>7.4100000000000001E-4</v>
      </c>
      <c r="F11" s="26">
        <v>1554.2</v>
      </c>
      <c r="G11" s="26">
        <f t="shared" si="0"/>
        <v>7522.3280000000004</v>
      </c>
      <c r="H11" s="26">
        <v>1.1499999999999999</v>
      </c>
      <c r="I11" s="26">
        <f t="shared" si="1"/>
        <v>5.5659999999999998</v>
      </c>
    </row>
    <row r="12" spans="2:9" ht="25.5" x14ac:dyDescent="0.2">
      <c r="B12" s="19" t="s">
        <v>19</v>
      </c>
      <c r="C12" s="20" t="s">
        <v>20</v>
      </c>
      <c r="D12" s="21" t="s">
        <v>21</v>
      </c>
      <c r="E12" s="19">
        <v>3.3607200000000002</v>
      </c>
      <c r="F12" s="26">
        <v>12.8</v>
      </c>
      <c r="G12" s="26">
        <f t="shared" si="0"/>
        <v>61.951999999999998</v>
      </c>
      <c r="H12" s="26">
        <v>43.02</v>
      </c>
      <c r="I12" s="26">
        <f t="shared" si="1"/>
        <v>208.21680000000001</v>
      </c>
    </row>
    <row r="13" spans="2:9" ht="25.5" x14ac:dyDescent="0.2">
      <c r="B13" s="19" t="s">
        <v>22</v>
      </c>
      <c r="C13" s="20" t="s">
        <v>23</v>
      </c>
      <c r="D13" s="21" t="s">
        <v>21</v>
      </c>
      <c r="E13" s="19">
        <v>3.2000000000000001E-2</v>
      </c>
      <c r="F13" s="26">
        <v>38.89</v>
      </c>
      <c r="G13" s="26">
        <f t="shared" si="0"/>
        <v>188.2276</v>
      </c>
      <c r="H13" s="26">
        <v>1.24</v>
      </c>
      <c r="I13" s="26">
        <f t="shared" si="1"/>
        <v>6.0015999999999998</v>
      </c>
    </row>
    <row r="14" spans="2:9" ht="38.25" x14ac:dyDescent="0.2">
      <c r="B14" s="19" t="s">
        <v>24</v>
      </c>
      <c r="C14" s="20" t="s">
        <v>25</v>
      </c>
      <c r="D14" s="21" t="s">
        <v>12</v>
      </c>
      <c r="E14" s="19">
        <v>1.1560000000000001E-2</v>
      </c>
      <c r="F14" s="26">
        <v>4041.7</v>
      </c>
      <c r="G14" s="26">
        <f t="shared" si="0"/>
        <v>19561.827999999998</v>
      </c>
      <c r="H14" s="26">
        <v>46.72</v>
      </c>
      <c r="I14" s="26">
        <f t="shared" si="1"/>
        <v>226.12479999999999</v>
      </c>
    </row>
    <row r="15" spans="2:9" ht="25.5" x14ac:dyDescent="0.2">
      <c r="B15" s="19" t="s">
        <v>26</v>
      </c>
      <c r="C15" s="20" t="s">
        <v>27</v>
      </c>
      <c r="D15" s="21" t="s">
        <v>12</v>
      </c>
      <c r="E15" s="19">
        <v>7.392E-2</v>
      </c>
      <c r="F15" s="26">
        <v>1865</v>
      </c>
      <c r="G15" s="26">
        <f t="shared" si="0"/>
        <v>9026.6</v>
      </c>
      <c r="H15" s="26">
        <v>137.86000000000001</v>
      </c>
      <c r="I15" s="26">
        <f t="shared" si="1"/>
        <v>667.24240000000009</v>
      </c>
    </row>
    <row r="16" spans="2:9" ht="25.5" x14ac:dyDescent="0.2">
      <c r="B16" s="19" t="s">
        <v>28</v>
      </c>
      <c r="C16" s="20" t="s">
        <v>203</v>
      </c>
      <c r="D16" s="21" t="s">
        <v>29</v>
      </c>
      <c r="E16" s="19">
        <v>115.69669879999999</v>
      </c>
      <c r="F16" s="26">
        <v>2.44</v>
      </c>
      <c r="G16" s="26">
        <f t="shared" si="0"/>
        <v>11.8096</v>
      </c>
      <c r="H16" s="26">
        <v>282.3</v>
      </c>
      <c r="I16" s="26">
        <f t="shared" si="1"/>
        <v>1366.3320000000001</v>
      </c>
    </row>
    <row r="17" spans="2:9" ht="25.5" x14ac:dyDescent="0.2">
      <c r="B17" s="19" t="s">
        <v>30</v>
      </c>
      <c r="C17" s="20" t="s">
        <v>31</v>
      </c>
      <c r="D17" s="21" t="s">
        <v>29</v>
      </c>
      <c r="E17" s="19">
        <v>2.34274</v>
      </c>
      <c r="F17" s="26">
        <v>3.15</v>
      </c>
      <c r="G17" s="26">
        <f t="shared" si="0"/>
        <v>15.245999999999999</v>
      </c>
      <c r="H17" s="26">
        <v>7.38</v>
      </c>
      <c r="I17" s="26">
        <f t="shared" si="1"/>
        <v>35.719200000000001</v>
      </c>
    </row>
    <row r="18" spans="2:9" ht="25.5" x14ac:dyDescent="0.2">
      <c r="B18" s="19" t="s">
        <v>32</v>
      </c>
      <c r="C18" s="20" t="s">
        <v>33</v>
      </c>
      <c r="D18" s="21" t="s">
        <v>34</v>
      </c>
      <c r="E18" s="19">
        <v>3.6</v>
      </c>
      <c r="F18" s="26">
        <v>30</v>
      </c>
      <c r="G18" s="26">
        <f t="shared" si="0"/>
        <v>145.19999999999999</v>
      </c>
      <c r="H18" s="26">
        <v>108</v>
      </c>
      <c r="I18" s="26">
        <f t="shared" si="1"/>
        <v>522.72</v>
      </c>
    </row>
    <row r="19" spans="2:9" ht="25.5" x14ac:dyDescent="0.2">
      <c r="B19" s="19" t="s">
        <v>35</v>
      </c>
      <c r="C19" s="20" t="s">
        <v>36</v>
      </c>
      <c r="D19" s="21" t="s">
        <v>34</v>
      </c>
      <c r="E19" s="19">
        <v>7.1999999999999995E-2</v>
      </c>
      <c r="F19" s="26">
        <v>3.62</v>
      </c>
      <c r="G19" s="26">
        <f t="shared" si="0"/>
        <v>17.520800000000001</v>
      </c>
      <c r="H19" s="26">
        <v>0.26</v>
      </c>
      <c r="I19" s="26">
        <f t="shared" si="1"/>
        <v>1.2584</v>
      </c>
    </row>
    <row r="20" spans="2:9" ht="25.5" x14ac:dyDescent="0.2">
      <c r="B20" s="19" t="s">
        <v>37</v>
      </c>
      <c r="C20" s="20" t="s">
        <v>38</v>
      </c>
      <c r="D20" s="21" t="s">
        <v>12</v>
      </c>
      <c r="E20" s="19">
        <v>7.6799999999999997E-5</v>
      </c>
      <c r="F20" s="26">
        <v>40650</v>
      </c>
      <c r="G20" s="26">
        <f t="shared" si="0"/>
        <v>196746</v>
      </c>
      <c r="H20" s="26">
        <v>3.12</v>
      </c>
      <c r="I20" s="26">
        <f t="shared" si="1"/>
        <v>15.1008</v>
      </c>
    </row>
    <row r="21" spans="2:9" ht="25.5" x14ac:dyDescent="0.2">
      <c r="B21" s="19" t="s">
        <v>39</v>
      </c>
      <c r="C21" s="20" t="s">
        <v>40</v>
      </c>
      <c r="D21" s="21" t="s">
        <v>12</v>
      </c>
      <c r="E21" s="19">
        <v>3.0980000000000001E-2</v>
      </c>
      <c r="F21" s="26">
        <v>30030</v>
      </c>
      <c r="G21" s="26">
        <f t="shared" si="0"/>
        <v>145345.19999999998</v>
      </c>
      <c r="H21" s="26">
        <v>930.33</v>
      </c>
      <c r="I21" s="26">
        <f t="shared" si="1"/>
        <v>4502.7972</v>
      </c>
    </row>
    <row r="22" spans="2:9" ht="25.5" x14ac:dyDescent="0.2">
      <c r="B22" s="19" t="s">
        <v>41</v>
      </c>
      <c r="C22" s="20" t="s">
        <v>42</v>
      </c>
      <c r="D22" s="21" t="s">
        <v>12</v>
      </c>
      <c r="E22" s="19">
        <v>5.8999999999999998E-5</v>
      </c>
      <c r="F22" s="26">
        <v>13560</v>
      </c>
      <c r="G22" s="26">
        <f t="shared" si="0"/>
        <v>65630.399999999994</v>
      </c>
      <c r="H22" s="26">
        <v>0.8</v>
      </c>
      <c r="I22" s="26">
        <f t="shared" si="1"/>
        <v>3.8719999999999999</v>
      </c>
    </row>
    <row r="23" spans="2:9" ht="25.5" x14ac:dyDescent="0.2">
      <c r="B23" s="19" t="s">
        <v>43</v>
      </c>
      <c r="C23" s="20" t="s">
        <v>44</v>
      </c>
      <c r="D23" s="21" t="s">
        <v>21</v>
      </c>
      <c r="E23" s="19">
        <v>7.9000000000000001E-2</v>
      </c>
      <c r="F23" s="26">
        <v>6</v>
      </c>
      <c r="G23" s="26">
        <f t="shared" si="0"/>
        <v>29.04</v>
      </c>
      <c r="H23" s="26">
        <v>0.47</v>
      </c>
      <c r="I23" s="26">
        <f t="shared" si="1"/>
        <v>2.2747999999999999</v>
      </c>
    </row>
    <row r="24" spans="2:9" ht="25.5" x14ac:dyDescent="0.2">
      <c r="B24" s="19" t="s">
        <v>45</v>
      </c>
      <c r="C24" s="20" t="s">
        <v>46</v>
      </c>
      <c r="D24" s="21" t="s">
        <v>12</v>
      </c>
      <c r="E24" s="19">
        <v>2.5790000000000001E-3</v>
      </c>
      <c r="F24" s="26">
        <v>10315.01</v>
      </c>
      <c r="G24" s="26">
        <f t="shared" si="0"/>
        <v>49924.648399999998</v>
      </c>
      <c r="H24" s="26">
        <v>26.6</v>
      </c>
      <c r="I24" s="26">
        <f t="shared" si="1"/>
        <v>128.744</v>
      </c>
    </row>
    <row r="25" spans="2:9" ht="25.5" x14ac:dyDescent="0.2">
      <c r="B25" s="19" t="s">
        <v>47</v>
      </c>
      <c r="C25" s="20" t="s">
        <v>48</v>
      </c>
      <c r="D25" s="21" t="s">
        <v>12</v>
      </c>
      <c r="E25" s="19">
        <v>5.8139999999999997E-3</v>
      </c>
      <c r="F25" s="26">
        <v>9424</v>
      </c>
      <c r="G25" s="26">
        <f t="shared" si="0"/>
        <v>45612.159999999996</v>
      </c>
      <c r="H25" s="26">
        <v>54.79</v>
      </c>
      <c r="I25" s="26">
        <f t="shared" si="1"/>
        <v>265.18360000000001</v>
      </c>
    </row>
    <row r="26" spans="2:9" ht="25.5" x14ac:dyDescent="0.2">
      <c r="B26" s="19" t="s">
        <v>49</v>
      </c>
      <c r="C26" s="20" t="s">
        <v>50</v>
      </c>
      <c r="D26" s="21" t="s">
        <v>12</v>
      </c>
      <c r="E26" s="19">
        <v>3.8400000000000001E-4</v>
      </c>
      <c r="F26" s="26">
        <v>10068</v>
      </c>
      <c r="G26" s="26">
        <f t="shared" si="0"/>
        <v>48729.119999999995</v>
      </c>
      <c r="H26" s="26">
        <v>3.87</v>
      </c>
      <c r="I26" s="26">
        <f t="shared" si="1"/>
        <v>18.730799999999999</v>
      </c>
    </row>
    <row r="27" spans="2:9" ht="38.25" x14ac:dyDescent="0.2">
      <c r="B27" s="19" t="s">
        <v>51</v>
      </c>
      <c r="C27" s="20" t="s">
        <v>52</v>
      </c>
      <c r="D27" s="21" t="s">
        <v>12</v>
      </c>
      <c r="E27" s="19">
        <v>3.8E-3</v>
      </c>
      <c r="F27" s="26">
        <v>14830</v>
      </c>
      <c r="G27" s="26">
        <f t="shared" si="0"/>
        <v>71777.2</v>
      </c>
      <c r="H27" s="26">
        <v>56.35</v>
      </c>
      <c r="I27" s="26">
        <f t="shared" si="1"/>
        <v>272.73399999999998</v>
      </c>
    </row>
    <row r="28" spans="2:9" ht="38.25" x14ac:dyDescent="0.2">
      <c r="B28" s="19" t="s">
        <v>53</v>
      </c>
      <c r="C28" s="20" t="s">
        <v>54</v>
      </c>
      <c r="D28" s="21" t="s">
        <v>12</v>
      </c>
      <c r="E28" s="19">
        <v>6.8999999999999999E-3</v>
      </c>
      <c r="F28" s="26">
        <v>13560</v>
      </c>
      <c r="G28" s="26">
        <f t="shared" si="0"/>
        <v>65630.399999999994</v>
      </c>
      <c r="H28" s="26">
        <v>93.56</v>
      </c>
      <c r="I28" s="26">
        <f t="shared" si="1"/>
        <v>452.8304</v>
      </c>
    </row>
    <row r="29" spans="2:9" ht="25.5" x14ac:dyDescent="0.2">
      <c r="B29" s="19" t="s">
        <v>55</v>
      </c>
      <c r="C29" s="20" t="s">
        <v>56</v>
      </c>
      <c r="D29" s="21" t="s">
        <v>12</v>
      </c>
      <c r="E29" s="19">
        <v>2.2401999999999998E-2</v>
      </c>
      <c r="F29" s="26">
        <v>11978</v>
      </c>
      <c r="G29" s="26">
        <f t="shared" si="0"/>
        <v>57973.52</v>
      </c>
      <c r="H29" s="26">
        <v>268.33</v>
      </c>
      <c r="I29" s="26">
        <f t="shared" si="1"/>
        <v>1298.7171999999998</v>
      </c>
    </row>
    <row r="30" spans="2:9" ht="25.5" x14ac:dyDescent="0.2">
      <c r="B30" s="19" t="s">
        <v>57</v>
      </c>
      <c r="C30" s="20" t="s">
        <v>58</v>
      </c>
      <c r="D30" s="21" t="s">
        <v>59</v>
      </c>
      <c r="E30" s="19">
        <v>8.4065000000000001E-2</v>
      </c>
      <c r="F30" s="26">
        <v>737</v>
      </c>
      <c r="G30" s="26">
        <f t="shared" si="0"/>
        <v>3567.08</v>
      </c>
      <c r="H30" s="26">
        <v>61.96</v>
      </c>
      <c r="I30" s="26">
        <f t="shared" si="1"/>
        <v>299.88639999999998</v>
      </c>
    </row>
    <row r="31" spans="2:9" ht="25.5" x14ac:dyDescent="0.2">
      <c r="B31" s="19" t="s">
        <v>60</v>
      </c>
      <c r="C31" s="20" t="s">
        <v>61</v>
      </c>
      <c r="D31" s="21" t="s">
        <v>21</v>
      </c>
      <c r="E31" s="19">
        <v>0.53</v>
      </c>
      <c r="F31" s="26">
        <v>23.09</v>
      </c>
      <c r="G31" s="26">
        <f t="shared" si="0"/>
        <v>111.7556</v>
      </c>
      <c r="H31" s="26">
        <v>12.24</v>
      </c>
      <c r="I31" s="26">
        <f t="shared" si="1"/>
        <v>59.241599999999998</v>
      </c>
    </row>
    <row r="32" spans="2:9" ht="25.5" x14ac:dyDescent="0.2">
      <c r="B32" s="19" t="s">
        <v>62</v>
      </c>
      <c r="C32" s="20" t="s">
        <v>63</v>
      </c>
      <c r="D32" s="21" t="s">
        <v>21</v>
      </c>
      <c r="E32" s="19">
        <v>13.288</v>
      </c>
      <c r="F32" s="26">
        <v>7.8</v>
      </c>
      <c r="G32" s="26">
        <f t="shared" si="0"/>
        <v>37.751999999999995</v>
      </c>
      <c r="H32" s="26">
        <v>103.65</v>
      </c>
      <c r="I32" s="26">
        <f t="shared" si="1"/>
        <v>501.666</v>
      </c>
    </row>
    <row r="33" spans="2:9" ht="25.5" x14ac:dyDescent="0.2">
      <c r="B33" s="19" t="s">
        <v>64</v>
      </c>
      <c r="C33" s="20" t="s">
        <v>65</v>
      </c>
      <c r="D33" s="21" t="s">
        <v>34</v>
      </c>
      <c r="E33" s="19">
        <v>7.2000000000000005E-4</v>
      </c>
      <c r="F33" s="26">
        <v>37.43</v>
      </c>
      <c r="G33" s="26">
        <f t="shared" si="0"/>
        <v>181.16119999999998</v>
      </c>
      <c r="H33" s="26">
        <v>0.03</v>
      </c>
      <c r="I33" s="26">
        <f t="shared" si="1"/>
        <v>0.1452</v>
      </c>
    </row>
    <row r="34" spans="2:9" ht="25.5" x14ac:dyDescent="0.2">
      <c r="B34" s="19" t="s">
        <v>66</v>
      </c>
      <c r="C34" s="20" t="s">
        <v>67</v>
      </c>
      <c r="D34" s="21" t="s">
        <v>21</v>
      </c>
      <c r="E34" s="19">
        <v>4.7999999999999996E-3</v>
      </c>
      <c r="F34" s="26">
        <v>1.82</v>
      </c>
      <c r="G34" s="26">
        <f t="shared" si="0"/>
        <v>8.8087999999999997</v>
      </c>
      <c r="H34" s="26">
        <v>0.01</v>
      </c>
      <c r="I34" s="26">
        <f t="shared" si="1"/>
        <v>4.8399999999999999E-2</v>
      </c>
    </row>
    <row r="35" spans="2:9" ht="25.5" x14ac:dyDescent="0.2">
      <c r="B35" s="19" t="s">
        <v>68</v>
      </c>
      <c r="C35" s="20" t="s">
        <v>69</v>
      </c>
      <c r="D35" s="21" t="s">
        <v>70</v>
      </c>
      <c r="E35" s="19">
        <v>1.44E-4</v>
      </c>
      <c r="F35" s="26">
        <v>84.75</v>
      </c>
      <c r="G35" s="26">
        <f t="shared" si="0"/>
        <v>410.19</v>
      </c>
      <c r="H35" s="26">
        <v>0.01</v>
      </c>
      <c r="I35" s="26">
        <f t="shared" si="1"/>
        <v>4.8399999999999999E-2</v>
      </c>
    </row>
    <row r="36" spans="2:9" ht="25.5" x14ac:dyDescent="0.2">
      <c r="B36" s="19" t="s">
        <v>71</v>
      </c>
      <c r="C36" s="20" t="s">
        <v>72</v>
      </c>
      <c r="D36" s="21" t="s">
        <v>12</v>
      </c>
      <c r="E36" s="19">
        <v>6.5979999999999999E-4</v>
      </c>
      <c r="F36" s="26">
        <v>734.5</v>
      </c>
      <c r="G36" s="26">
        <f t="shared" si="0"/>
        <v>3554.98</v>
      </c>
      <c r="H36" s="26">
        <v>0.48</v>
      </c>
      <c r="I36" s="26">
        <f t="shared" si="1"/>
        <v>2.3231999999999999</v>
      </c>
    </row>
    <row r="37" spans="2:9" ht="25.5" x14ac:dyDescent="0.2">
      <c r="B37" s="19" t="s">
        <v>73</v>
      </c>
      <c r="C37" s="20" t="s">
        <v>74</v>
      </c>
      <c r="D37" s="21" t="s">
        <v>12</v>
      </c>
      <c r="E37" s="19">
        <v>6.6779999999999997E-4</v>
      </c>
      <c r="F37" s="26">
        <v>2147</v>
      </c>
      <c r="G37" s="26">
        <f t="shared" si="0"/>
        <v>10391.48</v>
      </c>
      <c r="H37" s="26">
        <v>1.43</v>
      </c>
      <c r="I37" s="26">
        <f t="shared" si="1"/>
        <v>6.9211999999999998</v>
      </c>
    </row>
    <row r="38" spans="2:9" ht="25.5" x14ac:dyDescent="0.2">
      <c r="B38" s="19" t="s">
        <v>75</v>
      </c>
      <c r="C38" s="20" t="s">
        <v>76</v>
      </c>
      <c r="D38" s="21" t="s">
        <v>12</v>
      </c>
      <c r="E38" s="19">
        <v>0.5202</v>
      </c>
      <c r="F38" s="26">
        <v>491.01</v>
      </c>
      <c r="G38" s="26">
        <f t="shared" si="0"/>
        <v>2376.4883999999997</v>
      </c>
      <c r="H38" s="26">
        <v>255.42</v>
      </c>
      <c r="I38" s="26">
        <f t="shared" si="1"/>
        <v>1236.2328</v>
      </c>
    </row>
    <row r="39" spans="2:9" ht="25.5" x14ac:dyDescent="0.2">
      <c r="B39" s="19" t="s">
        <v>77</v>
      </c>
      <c r="C39" s="20" t="s">
        <v>78</v>
      </c>
      <c r="D39" s="21" t="s">
        <v>29</v>
      </c>
      <c r="E39" s="19">
        <v>1.9651999999999999E-2</v>
      </c>
      <c r="F39" s="26">
        <v>395</v>
      </c>
      <c r="G39" s="26">
        <f t="shared" si="0"/>
        <v>1911.8</v>
      </c>
      <c r="H39" s="26">
        <v>7.76</v>
      </c>
      <c r="I39" s="26">
        <f t="shared" si="1"/>
        <v>37.558399999999999</v>
      </c>
    </row>
    <row r="40" spans="2:9" ht="25.5" x14ac:dyDescent="0.2">
      <c r="B40" s="19" t="s">
        <v>79</v>
      </c>
      <c r="C40" s="20" t="s">
        <v>80</v>
      </c>
      <c r="D40" s="21" t="s">
        <v>12</v>
      </c>
      <c r="E40" s="19">
        <v>2.8865600000000002E-2</v>
      </c>
      <c r="F40" s="26">
        <v>5989</v>
      </c>
      <c r="G40" s="26">
        <f t="shared" si="0"/>
        <v>28986.76</v>
      </c>
      <c r="H40" s="26">
        <v>172.88</v>
      </c>
      <c r="I40" s="26">
        <f t="shared" si="1"/>
        <v>836.73919999999998</v>
      </c>
    </row>
    <row r="41" spans="2:9" ht="25.5" x14ac:dyDescent="0.2">
      <c r="B41" s="19" t="s">
        <v>81</v>
      </c>
      <c r="C41" s="20" t="s">
        <v>82</v>
      </c>
      <c r="D41" s="21" t="s">
        <v>12</v>
      </c>
      <c r="E41" s="19">
        <v>4.1838E-2</v>
      </c>
      <c r="F41" s="26">
        <v>4455.2</v>
      </c>
      <c r="G41" s="26">
        <f t="shared" si="0"/>
        <v>21563.167999999998</v>
      </c>
      <c r="H41" s="26">
        <v>186.4</v>
      </c>
      <c r="I41" s="26">
        <f t="shared" si="1"/>
        <v>902.17600000000004</v>
      </c>
    </row>
    <row r="42" spans="2:9" ht="38.25" x14ac:dyDescent="0.2">
      <c r="B42" s="19" t="s">
        <v>83</v>
      </c>
      <c r="C42" s="20" t="s">
        <v>84</v>
      </c>
      <c r="D42" s="21" t="s">
        <v>12</v>
      </c>
      <c r="E42" s="19">
        <v>2.5599999999999999E-5</v>
      </c>
      <c r="F42" s="26">
        <v>5520</v>
      </c>
      <c r="G42" s="26">
        <f t="shared" si="0"/>
        <v>26716.799999999999</v>
      </c>
      <c r="H42" s="26">
        <v>0.14000000000000001</v>
      </c>
      <c r="I42" s="26">
        <f t="shared" si="1"/>
        <v>0.67760000000000009</v>
      </c>
    </row>
    <row r="43" spans="2:9" ht="38.25" x14ac:dyDescent="0.2">
      <c r="B43" s="19" t="s">
        <v>85</v>
      </c>
      <c r="C43" s="20" t="s">
        <v>86</v>
      </c>
      <c r="D43" s="21" t="s">
        <v>29</v>
      </c>
      <c r="E43" s="19">
        <v>0.79301999999999995</v>
      </c>
      <c r="F43" s="26">
        <v>558.33000000000004</v>
      </c>
      <c r="G43" s="26">
        <f t="shared" si="0"/>
        <v>2702.3172</v>
      </c>
      <c r="H43" s="26">
        <v>442.77</v>
      </c>
      <c r="I43" s="26">
        <f t="shared" si="1"/>
        <v>2143.0067999999997</v>
      </c>
    </row>
    <row r="44" spans="2:9" ht="38.25" x14ac:dyDescent="0.2">
      <c r="B44" s="19" t="s">
        <v>87</v>
      </c>
      <c r="C44" s="20" t="s">
        <v>88</v>
      </c>
      <c r="D44" s="21" t="s">
        <v>29</v>
      </c>
      <c r="E44" s="19">
        <v>3.5231999999999999E-2</v>
      </c>
      <c r="F44" s="26">
        <v>1250</v>
      </c>
      <c r="G44" s="26">
        <f t="shared" si="0"/>
        <v>6050</v>
      </c>
      <c r="H44" s="26">
        <v>44.04</v>
      </c>
      <c r="I44" s="26">
        <f t="shared" si="1"/>
        <v>213.15359999999998</v>
      </c>
    </row>
    <row r="45" spans="2:9" ht="38.25" x14ac:dyDescent="0.2">
      <c r="B45" s="19" t="s">
        <v>89</v>
      </c>
      <c r="C45" s="20" t="s">
        <v>90</v>
      </c>
      <c r="D45" s="21" t="s">
        <v>29</v>
      </c>
      <c r="E45" s="19">
        <v>2.3380000000000001E-2</v>
      </c>
      <c r="F45" s="26">
        <v>1287</v>
      </c>
      <c r="G45" s="26">
        <f t="shared" si="0"/>
        <v>6229.08</v>
      </c>
      <c r="H45" s="26">
        <v>30.09</v>
      </c>
      <c r="I45" s="26">
        <f t="shared" si="1"/>
        <v>145.63559999999998</v>
      </c>
    </row>
    <row r="46" spans="2:9" ht="38.25" x14ac:dyDescent="0.2">
      <c r="B46" s="19" t="s">
        <v>91</v>
      </c>
      <c r="C46" s="20" t="s">
        <v>92</v>
      </c>
      <c r="D46" s="21" t="s">
        <v>29</v>
      </c>
      <c r="E46" s="19">
        <v>0.96767999999999998</v>
      </c>
      <c r="F46" s="26">
        <v>550</v>
      </c>
      <c r="G46" s="26">
        <f t="shared" si="0"/>
        <v>2662</v>
      </c>
      <c r="H46" s="26">
        <v>532.22</v>
      </c>
      <c r="I46" s="26">
        <f t="shared" si="1"/>
        <v>2575.9448000000002</v>
      </c>
    </row>
    <row r="47" spans="2:9" ht="38.25" x14ac:dyDescent="0.2">
      <c r="B47" s="19" t="s">
        <v>93</v>
      </c>
      <c r="C47" s="20" t="s">
        <v>94</v>
      </c>
      <c r="D47" s="21" t="s">
        <v>29</v>
      </c>
      <c r="E47" s="19">
        <v>3.5200000000000001E-3</v>
      </c>
      <c r="F47" s="26">
        <v>1100</v>
      </c>
      <c r="G47" s="26">
        <f t="shared" si="0"/>
        <v>5324</v>
      </c>
      <c r="H47" s="26">
        <v>3.87</v>
      </c>
      <c r="I47" s="26">
        <f t="shared" si="1"/>
        <v>18.730799999999999</v>
      </c>
    </row>
    <row r="48" spans="2:9" ht="38.25" x14ac:dyDescent="0.2">
      <c r="B48" s="19" t="s">
        <v>95</v>
      </c>
      <c r="C48" s="20" t="s">
        <v>96</v>
      </c>
      <c r="D48" s="21" t="s">
        <v>29</v>
      </c>
      <c r="E48" s="19">
        <v>0.74868000000000001</v>
      </c>
      <c r="F48" s="26">
        <v>1100</v>
      </c>
      <c r="G48" s="26">
        <f t="shared" si="0"/>
        <v>5324</v>
      </c>
      <c r="H48" s="26">
        <v>823.55</v>
      </c>
      <c r="I48" s="26">
        <f t="shared" si="1"/>
        <v>3985.9819999999995</v>
      </c>
    </row>
    <row r="49" spans="2:9" ht="38.25" x14ac:dyDescent="0.2">
      <c r="B49" s="19" t="s">
        <v>97</v>
      </c>
      <c r="C49" s="20" t="s">
        <v>98</v>
      </c>
      <c r="D49" s="21" t="s">
        <v>29</v>
      </c>
      <c r="E49" s="19">
        <v>9.6000000000000002E-5</v>
      </c>
      <c r="F49" s="26">
        <v>1056</v>
      </c>
      <c r="G49" s="26">
        <f t="shared" si="0"/>
        <v>5111.04</v>
      </c>
      <c r="H49" s="26">
        <v>0.1</v>
      </c>
      <c r="I49" s="26">
        <f t="shared" si="1"/>
        <v>0.48399999999999999</v>
      </c>
    </row>
    <row r="50" spans="2:9" ht="25.5" x14ac:dyDescent="0.2">
      <c r="B50" s="19" t="s">
        <v>99</v>
      </c>
      <c r="C50" s="20" t="s">
        <v>100</v>
      </c>
      <c r="D50" s="21" t="s">
        <v>34</v>
      </c>
      <c r="E50" s="19">
        <v>0.70223999999999998</v>
      </c>
      <c r="F50" s="26">
        <v>57.63</v>
      </c>
      <c r="G50" s="26">
        <f t="shared" si="0"/>
        <v>278.92919999999998</v>
      </c>
      <c r="H50" s="26">
        <v>40.47</v>
      </c>
      <c r="I50" s="26">
        <f t="shared" si="1"/>
        <v>195.87479999999999</v>
      </c>
    </row>
    <row r="51" spans="2:9" ht="25.5" x14ac:dyDescent="0.2">
      <c r="B51" s="19" t="s">
        <v>101</v>
      </c>
      <c r="C51" s="20" t="s">
        <v>102</v>
      </c>
      <c r="D51" s="21" t="s">
        <v>34</v>
      </c>
      <c r="E51" s="19">
        <v>6.4258999999999997E-2</v>
      </c>
      <c r="F51" s="26">
        <v>7.46</v>
      </c>
      <c r="G51" s="26">
        <f t="shared" si="0"/>
        <v>36.106400000000001</v>
      </c>
      <c r="H51" s="26">
        <v>0.48</v>
      </c>
      <c r="I51" s="26">
        <f t="shared" si="1"/>
        <v>2.3231999999999999</v>
      </c>
    </row>
    <row r="52" spans="2:9" ht="25.5" x14ac:dyDescent="0.2">
      <c r="B52" s="19" t="s">
        <v>103</v>
      </c>
      <c r="C52" s="20" t="s">
        <v>104</v>
      </c>
      <c r="D52" s="21" t="s">
        <v>12</v>
      </c>
      <c r="E52" s="19">
        <v>3.5200000000000002E-5</v>
      </c>
      <c r="F52" s="26">
        <v>12900</v>
      </c>
      <c r="G52" s="26">
        <f t="shared" si="0"/>
        <v>62436</v>
      </c>
      <c r="H52" s="26">
        <v>0.45</v>
      </c>
      <c r="I52" s="26">
        <f t="shared" si="1"/>
        <v>2.1779999999999999</v>
      </c>
    </row>
    <row r="53" spans="2:9" ht="25.5" x14ac:dyDescent="0.2">
      <c r="B53" s="19" t="s">
        <v>105</v>
      </c>
      <c r="C53" s="20" t="s">
        <v>106</v>
      </c>
      <c r="D53" s="21" t="s">
        <v>12</v>
      </c>
      <c r="E53" s="19">
        <v>1.548E-4</v>
      </c>
      <c r="F53" s="26">
        <v>15620</v>
      </c>
      <c r="G53" s="26">
        <f t="shared" si="0"/>
        <v>75600.800000000003</v>
      </c>
      <c r="H53" s="26">
        <v>2.42</v>
      </c>
      <c r="I53" s="26">
        <f t="shared" si="1"/>
        <v>11.7128</v>
      </c>
    </row>
    <row r="54" spans="2:9" ht="25.5" x14ac:dyDescent="0.2">
      <c r="B54" s="19" t="s">
        <v>107</v>
      </c>
      <c r="C54" s="20" t="s">
        <v>108</v>
      </c>
      <c r="D54" s="21" t="s">
        <v>12</v>
      </c>
      <c r="E54" s="19">
        <v>3.0959999999999999E-4</v>
      </c>
      <c r="F54" s="26">
        <v>14312.87</v>
      </c>
      <c r="G54" s="26">
        <f t="shared" si="0"/>
        <v>69274.290800000002</v>
      </c>
      <c r="H54" s="26">
        <v>4.43</v>
      </c>
      <c r="I54" s="26">
        <f t="shared" si="1"/>
        <v>21.441199999999998</v>
      </c>
    </row>
    <row r="55" spans="2:9" ht="25.5" x14ac:dyDescent="0.2">
      <c r="B55" s="19" t="s">
        <v>109</v>
      </c>
      <c r="C55" s="20" t="s">
        <v>110</v>
      </c>
      <c r="D55" s="21" t="s">
        <v>12</v>
      </c>
      <c r="E55" s="19">
        <v>2.58E-5</v>
      </c>
      <c r="F55" s="26">
        <v>7640</v>
      </c>
      <c r="G55" s="26">
        <f t="shared" si="0"/>
        <v>36977.599999999999</v>
      </c>
      <c r="H55" s="26">
        <v>0.2</v>
      </c>
      <c r="I55" s="26">
        <f t="shared" si="1"/>
        <v>0.96799999999999997</v>
      </c>
    </row>
    <row r="56" spans="2:9" ht="25.5" x14ac:dyDescent="0.2">
      <c r="B56" s="19" t="s">
        <v>111</v>
      </c>
      <c r="C56" s="20" t="s">
        <v>112</v>
      </c>
      <c r="D56" s="21" t="s">
        <v>21</v>
      </c>
      <c r="E56" s="19">
        <v>4.8164999999999999E-2</v>
      </c>
      <c r="F56" s="26">
        <v>6.67</v>
      </c>
      <c r="G56" s="26">
        <f t="shared" si="0"/>
        <v>32.282800000000002</v>
      </c>
      <c r="H56" s="26">
        <v>0.32</v>
      </c>
      <c r="I56" s="26">
        <f t="shared" si="1"/>
        <v>1.5488</v>
      </c>
    </row>
    <row r="57" spans="2:9" ht="76.5" x14ac:dyDescent="0.2">
      <c r="B57" s="19" t="s">
        <v>113</v>
      </c>
      <c r="C57" s="20" t="s">
        <v>114</v>
      </c>
      <c r="D57" s="21" t="s">
        <v>12</v>
      </c>
      <c r="E57" s="19">
        <v>11.666</v>
      </c>
      <c r="F57" s="26"/>
      <c r="G57" s="26">
        <v>7233.33</v>
      </c>
      <c r="H57" s="26"/>
      <c r="I57" s="26">
        <v>84384.03</v>
      </c>
    </row>
    <row r="58" spans="2:9" ht="76.5" x14ac:dyDescent="0.2">
      <c r="B58" s="19" t="s">
        <v>113</v>
      </c>
      <c r="C58" s="20" t="s">
        <v>115</v>
      </c>
      <c r="D58" s="21" t="s">
        <v>12</v>
      </c>
      <c r="E58" s="19">
        <v>3.1859999999999999</v>
      </c>
      <c r="F58" s="26"/>
      <c r="G58" s="26">
        <v>6508.33</v>
      </c>
      <c r="H58" s="26"/>
      <c r="I58" s="26">
        <v>20735.54</v>
      </c>
    </row>
    <row r="59" spans="2:9" ht="76.5" x14ac:dyDescent="0.2">
      <c r="B59" s="19" t="s">
        <v>116</v>
      </c>
      <c r="C59" s="20" t="s">
        <v>117</v>
      </c>
      <c r="D59" s="21" t="s">
        <v>59</v>
      </c>
      <c r="E59" s="19">
        <v>2</v>
      </c>
      <c r="F59" s="26"/>
      <c r="G59" s="26">
        <v>51199.39</v>
      </c>
      <c r="H59" s="26"/>
      <c r="I59" s="26">
        <v>102398.78</v>
      </c>
    </row>
    <row r="60" spans="2:9" ht="76.5" x14ac:dyDescent="0.2">
      <c r="B60" s="19" t="s">
        <v>116</v>
      </c>
      <c r="C60" s="20" t="s">
        <v>118</v>
      </c>
      <c r="D60" s="21" t="s">
        <v>59</v>
      </c>
      <c r="E60" s="19">
        <v>1</v>
      </c>
      <c r="F60" s="26"/>
      <c r="G60" s="26">
        <v>78159.460000000006</v>
      </c>
      <c r="H60" s="26"/>
      <c r="I60" s="26">
        <v>78159.460000000006</v>
      </c>
    </row>
    <row r="61" spans="2:9" ht="76.5" x14ac:dyDescent="0.2">
      <c r="B61" s="19" t="s">
        <v>116</v>
      </c>
      <c r="C61" s="20" t="s">
        <v>119</v>
      </c>
      <c r="D61" s="21" t="s">
        <v>59</v>
      </c>
      <c r="E61" s="19">
        <v>2</v>
      </c>
      <c r="F61" s="26"/>
      <c r="G61" s="26">
        <v>19598.68</v>
      </c>
      <c r="H61" s="26"/>
      <c r="I61" s="26">
        <v>39197.360000000001</v>
      </c>
    </row>
    <row r="62" spans="2:9" ht="76.5" x14ac:dyDescent="0.2">
      <c r="B62" s="19" t="s">
        <v>120</v>
      </c>
      <c r="C62" s="20" t="s">
        <v>121</v>
      </c>
      <c r="D62" s="21" t="s">
        <v>59</v>
      </c>
      <c r="E62" s="19">
        <v>2</v>
      </c>
      <c r="F62" s="26"/>
      <c r="G62" s="26">
        <v>33933.94</v>
      </c>
      <c r="H62" s="26"/>
      <c r="I62" s="26">
        <v>67867.88</v>
      </c>
    </row>
    <row r="63" spans="2:9" ht="76.5" x14ac:dyDescent="0.2">
      <c r="B63" s="19" t="s">
        <v>122</v>
      </c>
      <c r="C63" s="20" t="s">
        <v>123</v>
      </c>
      <c r="D63" s="21" t="s">
        <v>59</v>
      </c>
      <c r="E63" s="19">
        <v>2</v>
      </c>
      <c r="F63" s="26"/>
      <c r="G63" s="26">
        <v>1521.95</v>
      </c>
      <c r="H63" s="26"/>
      <c r="I63" s="26">
        <v>3043.9</v>
      </c>
    </row>
    <row r="64" spans="2:9" ht="76.5" x14ac:dyDescent="0.2">
      <c r="B64" s="19" t="s">
        <v>122</v>
      </c>
      <c r="C64" s="20" t="s">
        <v>124</v>
      </c>
      <c r="D64" s="21" t="s">
        <v>59</v>
      </c>
      <c r="E64" s="19">
        <v>2</v>
      </c>
      <c r="F64" s="26"/>
      <c r="G64" s="26">
        <v>1916.72</v>
      </c>
      <c r="H64" s="26"/>
      <c r="I64" s="26">
        <v>3833.44</v>
      </c>
    </row>
    <row r="65" spans="2:9" ht="76.5" x14ac:dyDescent="0.2">
      <c r="B65" s="19" t="s">
        <v>125</v>
      </c>
      <c r="C65" s="20" t="s">
        <v>126</v>
      </c>
      <c r="D65" s="21" t="s">
        <v>59</v>
      </c>
      <c r="E65" s="19">
        <v>2</v>
      </c>
      <c r="F65" s="26"/>
      <c r="G65" s="26">
        <v>62475.93</v>
      </c>
      <c r="H65" s="26"/>
      <c r="I65" s="26">
        <v>124951.86</v>
      </c>
    </row>
    <row r="66" spans="2:9" ht="38.25" x14ac:dyDescent="0.2">
      <c r="B66" s="19" t="s">
        <v>127</v>
      </c>
      <c r="C66" s="20" t="s">
        <v>204</v>
      </c>
      <c r="D66" s="21" t="s">
        <v>12</v>
      </c>
      <c r="E66" s="19">
        <v>5.4795999999999997E-2</v>
      </c>
      <c r="F66" s="26">
        <v>1487.6</v>
      </c>
      <c r="G66" s="26">
        <f t="shared" ref="G66:G102" si="2">F66*4.84</f>
        <v>7199.9839999999995</v>
      </c>
      <c r="H66" s="26">
        <v>81.52</v>
      </c>
      <c r="I66" s="26">
        <f t="shared" ref="I66:I102" si="3">H66*4.84</f>
        <v>394.55679999999995</v>
      </c>
    </row>
    <row r="67" spans="2:9" ht="38.25" x14ac:dyDescent="0.2">
      <c r="B67" s="19" t="s">
        <v>128</v>
      </c>
      <c r="C67" s="20" t="s">
        <v>129</v>
      </c>
      <c r="D67" s="21" t="s">
        <v>12</v>
      </c>
      <c r="E67" s="19">
        <v>0.28952</v>
      </c>
      <c r="F67" s="26">
        <v>30599.52</v>
      </c>
      <c r="G67" s="26">
        <f t="shared" si="2"/>
        <v>148101.67679999999</v>
      </c>
      <c r="H67" s="26">
        <v>8859.17</v>
      </c>
      <c r="I67" s="26">
        <f t="shared" si="3"/>
        <v>42878.382799999999</v>
      </c>
    </row>
    <row r="68" spans="2:9" ht="38.25" x14ac:dyDescent="0.2">
      <c r="B68" s="19" t="s">
        <v>130</v>
      </c>
      <c r="C68" s="20" t="s">
        <v>131</v>
      </c>
      <c r="D68" s="21" t="s">
        <v>21</v>
      </c>
      <c r="E68" s="19">
        <v>10.88</v>
      </c>
      <c r="F68" s="26">
        <v>8.67</v>
      </c>
      <c r="G68" s="26">
        <f t="shared" si="2"/>
        <v>41.962800000000001</v>
      </c>
      <c r="H68" s="26">
        <v>94.33</v>
      </c>
      <c r="I68" s="26">
        <f t="shared" si="3"/>
        <v>456.55719999999997</v>
      </c>
    </row>
    <row r="69" spans="2:9" ht="38.25" x14ac:dyDescent="0.2">
      <c r="B69" s="19" t="s">
        <v>132</v>
      </c>
      <c r="C69" s="20" t="s">
        <v>133</v>
      </c>
      <c r="D69" s="21" t="s">
        <v>12</v>
      </c>
      <c r="E69" s="19">
        <v>5.8079999999999998</v>
      </c>
      <c r="F69" s="26">
        <v>728.2</v>
      </c>
      <c r="G69" s="26">
        <f t="shared" si="2"/>
        <v>3524.4880000000003</v>
      </c>
      <c r="H69" s="26">
        <v>4229.3900000000003</v>
      </c>
      <c r="I69" s="26">
        <f t="shared" si="3"/>
        <v>20470.247600000002</v>
      </c>
    </row>
    <row r="70" spans="2:9" ht="38.25" x14ac:dyDescent="0.2">
      <c r="B70" s="19" t="s">
        <v>134</v>
      </c>
      <c r="C70" s="20" t="s">
        <v>135</v>
      </c>
      <c r="D70" s="21" t="s">
        <v>29</v>
      </c>
      <c r="E70" s="19">
        <v>0.24</v>
      </c>
      <c r="F70" s="26">
        <v>2011.37</v>
      </c>
      <c r="G70" s="26">
        <f t="shared" si="2"/>
        <v>9735.0307999999986</v>
      </c>
      <c r="H70" s="26">
        <v>482.73</v>
      </c>
      <c r="I70" s="26">
        <f t="shared" si="3"/>
        <v>2336.4132</v>
      </c>
    </row>
    <row r="71" spans="2:9" ht="38.25" x14ac:dyDescent="0.2">
      <c r="B71" s="19" t="s">
        <v>136</v>
      </c>
      <c r="C71" s="20" t="s">
        <v>137</v>
      </c>
      <c r="D71" s="21" t="s">
        <v>29</v>
      </c>
      <c r="E71" s="19">
        <v>2.1</v>
      </c>
      <c r="F71" s="26">
        <v>91.5</v>
      </c>
      <c r="G71" s="26">
        <f t="shared" si="2"/>
        <v>442.86</v>
      </c>
      <c r="H71" s="26">
        <v>192.15</v>
      </c>
      <c r="I71" s="26">
        <f t="shared" si="3"/>
        <v>930.00599999999997</v>
      </c>
    </row>
    <row r="72" spans="2:9" ht="38.25" x14ac:dyDescent="0.2">
      <c r="B72" s="19" t="s">
        <v>138</v>
      </c>
      <c r="C72" s="20" t="s">
        <v>139</v>
      </c>
      <c r="D72" s="21" t="s">
        <v>29</v>
      </c>
      <c r="E72" s="19">
        <v>5.2416</v>
      </c>
      <c r="F72" s="26">
        <v>1471.19</v>
      </c>
      <c r="G72" s="26">
        <f t="shared" si="2"/>
        <v>7120.5596000000005</v>
      </c>
      <c r="H72" s="26">
        <v>7711.39</v>
      </c>
      <c r="I72" s="26">
        <f t="shared" si="3"/>
        <v>37323.1276</v>
      </c>
    </row>
    <row r="73" spans="2:9" ht="38.25" x14ac:dyDescent="0.2">
      <c r="B73" s="19" t="s">
        <v>140</v>
      </c>
      <c r="C73" s="20" t="s">
        <v>141</v>
      </c>
      <c r="D73" s="21" t="s">
        <v>29</v>
      </c>
      <c r="E73" s="19">
        <v>95.1</v>
      </c>
      <c r="F73" s="26">
        <v>44.82</v>
      </c>
      <c r="G73" s="26">
        <f t="shared" si="2"/>
        <v>216.9288</v>
      </c>
      <c r="H73" s="26">
        <v>4262.38</v>
      </c>
      <c r="I73" s="26">
        <f t="shared" si="3"/>
        <v>20629.9192</v>
      </c>
    </row>
    <row r="74" spans="2:9" ht="38.25" x14ac:dyDescent="0.2">
      <c r="B74" s="19" t="s">
        <v>142</v>
      </c>
      <c r="C74" s="20" t="s">
        <v>205</v>
      </c>
      <c r="D74" s="21" t="s">
        <v>29</v>
      </c>
      <c r="E74" s="19">
        <v>1.58</v>
      </c>
      <c r="F74" s="26">
        <v>560</v>
      </c>
      <c r="G74" s="26">
        <f t="shared" si="2"/>
        <v>2710.4</v>
      </c>
      <c r="H74" s="26">
        <v>884.8</v>
      </c>
      <c r="I74" s="26">
        <f t="shared" si="3"/>
        <v>4282.4319999999998</v>
      </c>
    </row>
    <row r="75" spans="2:9" ht="38.25" x14ac:dyDescent="0.2">
      <c r="B75" s="19" t="s">
        <v>143</v>
      </c>
      <c r="C75" s="20" t="s">
        <v>144</v>
      </c>
      <c r="D75" s="21" t="s">
        <v>29</v>
      </c>
      <c r="E75" s="19">
        <v>0.24479999999999999</v>
      </c>
      <c r="F75" s="26">
        <v>490</v>
      </c>
      <c r="G75" s="26">
        <f t="shared" si="2"/>
        <v>2371.6</v>
      </c>
      <c r="H75" s="26">
        <v>119.95</v>
      </c>
      <c r="I75" s="26">
        <f t="shared" si="3"/>
        <v>580.55799999999999</v>
      </c>
    </row>
    <row r="76" spans="2:9" ht="38.25" x14ac:dyDescent="0.2">
      <c r="B76" s="19" t="s">
        <v>145</v>
      </c>
      <c r="C76" s="20" t="s">
        <v>146</v>
      </c>
      <c r="D76" s="21" t="s">
        <v>29</v>
      </c>
      <c r="E76" s="19">
        <v>5.7799999999999997E-2</v>
      </c>
      <c r="F76" s="26">
        <v>519.79999999999995</v>
      </c>
      <c r="G76" s="26">
        <f t="shared" si="2"/>
        <v>2515.8319999999999</v>
      </c>
      <c r="H76" s="26">
        <v>30.04</v>
      </c>
      <c r="I76" s="26">
        <f t="shared" si="3"/>
        <v>145.39359999999999</v>
      </c>
    </row>
    <row r="77" spans="2:9" ht="38.25" x14ac:dyDescent="0.2">
      <c r="B77" s="19" t="s">
        <v>147</v>
      </c>
      <c r="C77" s="20" t="s">
        <v>148</v>
      </c>
      <c r="D77" s="21" t="s">
        <v>59</v>
      </c>
      <c r="E77" s="19">
        <v>8</v>
      </c>
      <c r="F77" s="26">
        <v>31.43</v>
      </c>
      <c r="G77" s="26">
        <f t="shared" si="2"/>
        <v>152.12119999999999</v>
      </c>
      <c r="H77" s="26">
        <v>251.44</v>
      </c>
      <c r="I77" s="26">
        <f t="shared" si="3"/>
        <v>1216.9695999999999</v>
      </c>
    </row>
    <row r="78" spans="2:9" ht="51" x14ac:dyDescent="0.2">
      <c r="B78" s="19" t="s">
        <v>149</v>
      </c>
      <c r="C78" s="20" t="s">
        <v>150</v>
      </c>
      <c r="D78" s="21" t="s">
        <v>59</v>
      </c>
      <c r="E78" s="19">
        <v>4</v>
      </c>
      <c r="F78" s="26">
        <v>78.56</v>
      </c>
      <c r="G78" s="26">
        <f t="shared" si="2"/>
        <v>380.23039999999997</v>
      </c>
      <c r="H78" s="26">
        <v>314.24</v>
      </c>
      <c r="I78" s="26">
        <f t="shared" si="3"/>
        <v>1520.9215999999999</v>
      </c>
    </row>
    <row r="79" spans="2:9" ht="51" x14ac:dyDescent="0.2">
      <c r="B79" s="19" t="s">
        <v>151</v>
      </c>
      <c r="C79" s="20" t="s">
        <v>152</v>
      </c>
      <c r="D79" s="21" t="s">
        <v>59</v>
      </c>
      <c r="E79" s="19">
        <v>2</v>
      </c>
      <c r="F79" s="26">
        <v>593.85</v>
      </c>
      <c r="G79" s="26">
        <f t="shared" si="2"/>
        <v>2874.2339999999999</v>
      </c>
      <c r="H79" s="26">
        <v>1187.7</v>
      </c>
      <c r="I79" s="26">
        <f t="shared" si="3"/>
        <v>5748.4679999999998</v>
      </c>
    </row>
    <row r="80" spans="2:9" ht="51" x14ac:dyDescent="0.2">
      <c r="B80" s="19" t="s">
        <v>153</v>
      </c>
      <c r="C80" s="20" t="s">
        <v>154</v>
      </c>
      <c r="D80" s="21" t="s">
        <v>59</v>
      </c>
      <c r="E80" s="19">
        <v>4</v>
      </c>
      <c r="F80" s="26">
        <v>901.16</v>
      </c>
      <c r="G80" s="26">
        <f t="shared" si="2"/>
        <v>4361.6143999999995</v>
      </c>
      <c r="H80" s="26">
        <v>3604.64</v>
      </c>
      <c r="I80" s="26">
        <f t="shared" si="3"/>
        <v>17446.457599999998</v>
      </c>
    </row>
    <row r="81" spans="2:9" ht="38.25" x14ac:dyDescent="0.2">
      <c r="B81" s="19" t="s">
        <v>155</v>
      </c>
      <c r="C81" s="20" t="s">
        <v>156</v>
      </c>
      <c r="D81" s="21" t="s">
        <v>59</v>
      </c>
      <c r="E81" s="19">
        <v>2</v>
      </c>
      <c r="F81" s="26">
        <v>908.44</v>
      </c>
      <c r="G81" s="26">
        <f t="shared" si="2"/>
        <v>4396.8496000000005</v>
      </c>
      <c r="H81" s="26">
        <v>1816.88</v>
      </c>
      <c r="I81" s="26">
        <f t="shared" si="3"/>
        <v>8793.6992000000009</v>
      </c>
    </row>
    <row r="82" spans="2:9" ht="38.25" x14ac:dyDescent="0.2">
      <c r="B82" s="19" t="s">
        <v>157</v>
      </c>
      <c r="C82" s="20" t="s">
        <v>158</v>
      </c>
      <c r="D82" s="21" t="s">
        <v>59</v>
      </c>
      <c r="E82" s="19">
        <v>2</v>
      </c>
      <c r="F82" s="26">
        <v>871.29</v>
      </c>
      <c r="G82" s="26">
        <f t="shared" si="2"/>
        <v>4217.0436</v>
      </c>
      <c r="H82" s="26">
        <v>1742.58</v>
      </c>
      <c r="I82" s="26">
        <f t="shared" si="3"/>
        <v>8434.0871999999999</v>
      </c>
    </row>
    <row r="83" spans="2:9" ht="38.25" x14ac:dyDescent="0.2">
      <c r="B83" s="19" t="s">
        <v>159</v>
      </c>
      <c r="C83" s="20" t="s">
        <v>160</v>
      </c>
      <c r="D83" s="21" t="s">
        <v>12</v>
      </c>
      <c r="E83" s="19">
        <v>4.7039999999999998E-2</v>
      </c>
      <c r="F83" s="26">
        <v>7571</v>
      </c>
      <c r="G83" s="26">
        <f t="shared" si="2"/>
        <v>36643.64</v>
      </c>
      <c r="H83" s="26">
        <v>356.14</v>
      </c>
      <c r="I83" s="26">
        <f t="shared" si="3"/>
        <v>1723.7175999999999</v>
      </c>
    </row>
    <row r="84" spans="2:9" ht="38.25" x14ac:dyDescent="0.2">
      <c r="B84" s="19" t="s">
        <v>161</v>
      </c>
      <c r="C84" s="20" t="s">
        <v>162</v>
      </c>
      <c r="D84" s="21" t="s">
        <v>59</v>
      </c>
      <c r="E84" s="19">
        <v>2</v>
      </c>
      <c r="F84" s="26">
        <v>375</v>
      </c>
      <c r="G84" s="26">
        <f t="shared" si="2"/>
        <v>1815</v>
      </c>
      <c r="H84" s="26">
        <v>750</v>
      </c>
      <c r="I84" s="26">
        <f t="shared" si="3"/>
        <v>3630</v>
      </c>
    </row>
    <row r="85" spans="2:9" ht="63.75" x14ac:dyDescent="0.2">
      <c r="B85" s="19" t="s">
        <v>163</v>
      </c>
      <c r="C85" s="20" t="s">
        <v>164</v>
      </c>
      <c r="D85" s="21" t="s">
        <v>165</v>
      </c>
      <c r="E85" s="19">
        <v>478</v>
      </c>
      <c r="F85" s="26">
        <v>97</v>
      </c>
      <c r="G85" s="26">
        <f t="shared" si="2"/>
        <v>469.47999999999996</v>
      </c>
      <c r="H85" s="26">
        <v>46366</v>
      </c>
      <c r="I85" s="26">
        <f t="shared" si="3"/>
        <v>224411.44</v>
      </c>
    </row>
    <row r="86" spans="2:9" ht="63.75" x14ac:dyDescent="0.2">
      <c r="B86" s="19" t="s">
        <v>166</v>
      </c>
      <c r="C86" s="20" t="s">
        <v>167</v>
      </c>
      <c r="D86" s="21" t="s">
        <v>165</v>
      </c>
      <c r="E86" s="19">
        <v>0.6</v>
      </c>
      <c r="F86" s="26">
        <v>158.63</v>
      </c>
      <c r="G86" s="26">
        <f t="shared" si="2"/>
        <v>767.76919999999996</v>
      </c>
      <c r="H86" s="26">
        <v>95.18</v>
      </c>
      <c r="I86" s="26">
        <f t="shared" si="3"/>
        <v>460.6712</v>
      </c>
    </row>
    <row r="87" spans="2:9" ht="63.75" x14ac:dyDescent="0.2">
      <c r="B87" s="19" t="s">
        <v>168</v>
      </c>
      <c r="C87" s="20" t="s">
        <v>169</v>
      </c>
      <c r="D87" s="21" t="s">
        <v>165</v>
      </c>
      <c r="E87" s="19">
        <v>0.70279999999999998</v>
      </c>
      <c r="F87" s="26">
        <v>250.57</v>
      </c>
      <c r="G87" s="26">
        <f t="shared" si="2"/>
        <v>1212.7587999999998</v>
      </c>
      <c r="H87" s="26">
        <v>176.1</v>
      </c>
      <c r="I87" s="26">
        <f t="shared" si="3"/>
        <v>852.32399999999996</v>
      </c>
    </row>
    <row r="88" spans="2:9" ht="76.5" x14ac:dyDescent="0.2">
      <c r="B88" s="19" t="s">
        <v>170</v>
      </c>
      <c r="C88" s="20" t="s">
        <v>171</v>
      </c>
      <c r="D88" s="21" t="s">
        <v>165</v>
      </c>
      <c r="E88" s="19">
        <v>0.4</v>
      </c>
      <c r="F88" s="26">
        <v>230.72</v>
      </c>
      <c r="G88" s="26">
        <f t="shared" si="2"/>
        <v>1116.6848</v>
      </c>
      <c r="H88" s="26">
        <v>92.29</v>
      </c>
      <c r="I88" s="26">
        <f t="shared" si="3"/>
        <v>446.68360000000001</v>
      </c>
    </row>
    <row r="89" spans="2:9" ht="76.5" x14ac:dyDescent="0.2">
      <c r="B89" s="19" t="s">
        <v>172</v>
      </c>
      <c r="C89" s="20" t="s">
        <v>173</v>
      </c>
      <c r="D89" s="21" t="s">
        <v>165</v>
      </c>
      <c r="E89" s="19">
        <v>0.8</v>
      </c>
      <c r="F89" s="26">
        <v>284.39999999999998</v>
      </c>
      <c r="G89" s="26">
        <f t="shared" si="2"/>
        <v>1376.4959999999999</v>
      </c>
      <c r="H89" s="26">
        <v>227.52</v>
      </c>
      <c r="I89" s="26">
        <f t="shared" si="3"/>
        <v>1101.1967999999999</v>
      </c>
    </row>
    <row r="90" spans="2:9" ht="63.75" x14ac:dyDescent="0.2">
      <c r="B90" s="19" t="s">
        <v>174</v>
      </c>
      <c r="C90" s="20" t="s">
        <v>175</v>
      </c>
      <c r="D90" s="21" t="s">
        <v>59</v>
      </c>
      <c r="E90" s="19">
        <v>2</v>
      </c>
      <c r="F90" s="26">
        <v>28</v>
      </c>
      <c r="G90" s="26">
        <f t="shared" si="2"/>
        <v>135.51999999999998</v>
      </c>
      <c r="H90" s="26">
        <v>56</v>
      </c>
      <c r="I90" s="26">
        <f t="shared" si="3"/>
        <v>271.03999999999996</v>
      </c>
    </row>
    <row r="91" spans="2:9" ht="63.75" x14ac:dyDescent="0.2">
      <c r="B91" s="19" t="s">
        <v>176</v>
      </c>
      <c r="C91" s="20" t="s">
        <v>177</v>
      </c>
      <c r="D91" s="21" t="s">
        <v>59</v>
      </c>
      <c r="E91" s="19">
        <v>6</v>
      </c>
      <c r="F91" s="26">
        <v>75</v>
      </c>
      <c r="G91" s="26">
        <f t="shared" si="2"/>
        <v>363</v>
      </c>
      <c r="H91" s="26">
        <v>450</v>
      </c>
      <c r="I91" s="26">
        <f t="shared" si="3"/>
        <v>2178</v>
      </c>
    </row>
    <row r="92" spans="2:9" ht="63.75" x14ac:dyDescent="0.2">
      <c r="B92" s="19" t="s">
        <v>178</v>
      </c>
      <c r="C92" s="20" t="s">
        <v>179</v>
      </c>
      <c r="D92" s="21" t="s">
        <v>59</v>
      </c>
      <c r="E92" s="19">
        <v>8</v>
      </c>
      <c r="F92" s="26">
        <v>100</v>
      </c>
      <c r="G92" s="26">
        <f t="shared" si="2"/>
        <v>484</v>
      </c>
      <c r="H92" s="26">
        <v>800</v>
      </c>
      <c r="I92" s="26">
        <f t="shared" si="3"/>
        <v>3872</v>
      </c>
    </row>
    <row r="93" spans="2:9" ht="51" x14ac:dyDescent="0.2">
      <c r="B93" s="19" t="s">
        <v>180</v>
      </c>
      <c r="C93" s="20" t="s">
        <v>181</v>
      </c>
      <c r="D93" s="21" t="s">
        <v>59</v>
      </c>
      <c r="E93" s="19">
        <v>2</v>
      </c>
      <c r="F93" s="26">
        <v>120.88</v>
      </c>
      <c r="G93" s="26">
        <f t="shared" si="2"/>
        <v>585.05919999999992</v>
      </c>
      <c r="H93" s="26">
        <v>241.76</v>
      </c>
      <c r="I93" s="26">
        <f t="shared" si="3"/>
        <v>1170.1183999999998</v>
      </c>
    </row>
    <row r="94" spans="2:9" ht="63.75" x14ac:dyDescent="0.2">
      <c r="B94" s="19" t="s">
        <v>182</v>
      </c>
      <c r="C94" s="20" t="s">
        <v>183</v>
      </c>
      <c r="D94" s="21" t="s">
        <v>59</v>
      </c>
      <c r="E94" s="19">
        <v>2</v>
      </c>
      <c r="F94" s="26">
        <v>846.77</v>
      </c>
      <c r="G94" s="26">
        <f t="shared" si="2"/>
        <v>4098.3667999999998</v>
      </c>
      <c r="H94" s="26">
        <v>1693.54</v>
      </c>
      <c r="I94" s="26">
        <f t="shared" si="3"/>
        <v>8196.7335999999996</v>
      </c>
    </row>
    <row r="95" spans="2:9" ht="63.75" x14ac:dyDescent="0.2">
      <c r="B95" s="19" t="s">
        <v>184</v>
      </c>
      <c r="C95" s="20" t="s">
        <v>185</v>
      </c>
      <c r="D95" s="21" t="s">
        <v>59</v>
      </c>
      <c r="E95" s="19">
        <v>2</v>
      </c>
      <c r="F95" s="26">
        <v>342.94</v>
      </c>
      <c r="G95" s="26">
        <f t="shared" si="2"/>
        <v>1659.8296</v>
      </c>
      <c r="H95" s="26">
        <v>685.88</v>
      </c>
      <c r="I95" s="26">
        <f t="shared" si="3"/>
        <v>3319.6592000000001</v>
      </c>
    </row>
    <row r="96" spans="2:9" ht="63.75" x14ac:dyDescent="0.2">
      <c r="B96" s="19" t="s">
        <v>186</v>
      </c>
      <c r="C96" s="20" t="s">
        <v>187</v>
      </c>
      <c r="D96" s="21" t="s">
        <v>165</v>
      </c>
      <c r="E96" s="19">
        <v>44</v>
      </c>
      <c r="F96" s="26">
        <v>1560.41</v>
      </c>
      <c r="G96" s="26">
        <f t="shared" si="2"/>
        <v>7552.3843999999999</v>
      </c>
      <c r="H96" s="26">
        <v>68658.039999999994</v>
      </c>
      <c r="I96" s="26">
        <f t="shared" si="3"/>
        <v>332304.91359999997</v>
      </c>
    </row>
    <row r="97" spans="2:40" ht="63.75" x14ac:dyDescent="0.2">
      <c r="B97" s="19" t="s">
        <v>188</v>
      </c>
      <c r="C97" s="20" t="s">
        <v>189</v>
      </c>
      <c r="D97" s="21" t="s">
        <v>165</v>
      </c>
      <c r="E97" s="19">
        <v>118.13760000000001</v>
      </c>
      <c r="F97" s="26">
        <v>263.26</v>
      </c>
      <c r="G97" s="26">
        <f t="shared" si="2"/>
        <v>1274.1784</v>
      </c>
      <c r="H97" s="26">
        <v>31100.9</v>
      </c>
      <c r="I97" s="26">
        <f t="shared" si="3"/>
        <v>150528.356</v>
      </c>
    </row>
    <row r="98" spans="2:40" ht="63.75" x14ac:dyDescent="0.2">
      <c r="B98" s="19" t="s">
        <v>190</v>
      </c>
      <c r="C98" s="20" t="s">
        <v>191</v>
      </c>
      <c r="D98" s="21" t="s">
        <v>165</v>
      </c>
      <c r="E98" s="19">
        <v>3.7332999999999998</v>
      </c>
      <c r="F98" s="26">
        <v>521.73</v>
      </c>
      <c r="G98" s="26">
        <f t="shared" si="2"/>
        <v>2525.1732000000002</v>
      </c>
      <c r="H98" s="26">
        <v>1947.77</v>
      </c>
      <c r="I98" s="26">
        <f t="shared" si="3"/>
        <v>9427.2067999999999</v>
      </c>
    </row>
    <row r="99" spans="2:40" ht="63.75" x14ac:dyDescent="0.2">
      <c r="B99" s="19" t="s">
        <v>192</v>
      </c>
      <c r="C99" s="20" t="s">
        <v>193</v>
      </c>
      <c r="D99" s="21" t="s">
        <v>59</v>
      </c>
      <c r="E99" s="19">
        <v>2</v>
      </c>
      <c r="F99" s="26">
        <v>166.75</v>
      </c>
      <c r="G99" s="26">
        <f t="shared" si="2"/>
        <v>807.06999999999994</v>
      </c>
      <c r="H99" s="26">
        <v>333.5</v>
      </c>
      <c r="I99" s="26">
        <f t="shared" si="3"/>
        <v>1614.1399999999999</v>
      </c>
    </row>
    <row r="100" spans="2:40" ht="63.75" x14ac:dyDescent="0.2">
      <c r="B100" s="19" t="s">
        <v>194</v>
      </c>
      <c r="C100" s="20" t="s">
        <v>195</v>
      </c>
      <c r="D100" s="21" t="s">
        <v>59</v>
      </c>
      <c r="E100" s="19">
        <v>2</v>
      </c>
      <c r="F100" s="26">
        <v>403.63</v>
      </c>
      <c r="G100" s="26">
        <f t="shared" si="2"/>
        <v>1953.5691999999999</v>
      </c>
      <c r="H100" s="26">
        <v>807.26</v>
      </c>
      <c r="I100" s="26">
        <f t="shared" si="3"/>
        <v>3907.1383999999998</v>
      </c>
    </row>
    <row r="101" spans="2:40" ht="63.75" x14ac:dyDescent="0.2">
      <c r="B101" s="19" t="s">
        <v>196</v>
      </c>
      <c r="C101" s="20" t="s">
        <v>197</v>
      </c>
      <c r="D101" s="21" t="s">
        <v>59</v>
      </c>
      <c r="E101" s="19">
        <v>2</v>
      </c>
      <c r="F101" s="26">
        <v>168.3</v>
      </c>
      <c r="G101" s="26">
        <f t="shared" si="2"/>
        <v>814.572</v>
      </c>
      <c r="H101" s="26">
        <v>336.6</v>
      </c>
      <c r="I101" s="26">
        <f t="shared" si="3"/>
        <v>1629.144</v>
      </c>
    </row>
    <row r="102" spans="2:40" ht="38.25" x14ac:dyDescent="0.2">
      <c r="B102" s="19" t="s">
        <v>198</v>
      </c>
      <c r="C102" s="20" t="s">
        <v>199</v>
      </c>
      <c r="D102" s="21" t="s">
        <v>59</v>
      </c>
      <c r="E102" s="19">
        <v>2</v>
      </c>
      <c r="F102" s="26">
        <v>218.55</v>
      </c>
      <c r="G102" s="26">
        <f t="shared" si="2"/>
        <v>1057.7819999999999</v>
      </c>
      <c r="H102" s="26">
        <v>437.1</v>
      </c>
      <c r="I102" s="26">
        <f t="shared" si="3"/>
        <v>2115.5639999999999</v>
      </c>
    </row>
    <row r="103" spans="2:40" x14ac:dyDescent="0.2">
      <c r="B103" s="22" t="s">
        <v>200</v>
      </c>
      <c r="C103" s="23" t="s">
        <v>201</v>
      </c>
      <c r="D103" s="24"/>
      <c r="E103" s="22" t="s">
        <v>200</v>
      </c>
      <c r="F103" s="27"/>
      <c r="G103" s="27"/>
      <c r="H103" s="27">
        <v>208179.65</v>
      </c>
      <c r="I103" s="27">
        <f>SUM(I8:I102)</f>
        <v>1476700.6800000002</v>
      </c>
    </row>
    <row r="104" spans="2:40" ht="9" customHeight="1" x14ac:dyDescent="0.2"/>
    <row r="105" spans="2:40" x14ac:dyDescent="0.2">
      <c r="B105" s="36"/>
      <c r="C105" s="28" t="s">
        <v>207</v>
      </c>
      <c r="D105" s="28"/>
      <c r="E105" s="34"/>
      <c r="F105" s="34"/>
      <c r="G105" s="35"/>
      <c r="H105" s="35"/>
      <c r="I105" s="30"/>
      <c r="J105" s="30"/>
      <c r="K105" s="30"/>
      <c r="L105" s="30"/>
      <c r="M105" s="30"/>
      <c r="N105" s="30"/>
      <c r="O105" s="30"/>
    </row>
    <row r="106" spans="2:40" x14ac:dyDescent="0.2">
      <c r="B106" s="36"/>
      <c r="C106" s="29" t="s">
        <v>208</v>
      </c>
      <c r="D106" s="29"/>
      <c r="E106" s="29"/>
      <c r="F106" s="29"/>
      <c r="G106" s="35"/>
      <c r="H106" s="35"/>
      <c r="I106" s="30"/>
      <c r="J106" s="30"/>
      <c r="K106" s="30"/>
      <c r="L106" s="30"/>
      <c r="M106" s="30"/>
      <c r="N106" s="30"/>
      <c r="O106" s="30"/>
    </row>
    <row r="107" spans="2:40" ht="6.75" customHeight="1" x14ac:dyDescent="0.2">
      <c r="B107" s="32"/>
      <c r="C107" s="33"/>
      <c r="D107" s="32"/>
      <c r="E107" s="34"/>
      <c r="F107" s="34"/>
      <c r="G107" s="35"/>
      <c r="H107" s="35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</row>
    <row r="108" spans="2:40" x14ac:dyDescent="0.2">
      <c r="B108" s="31"/>
      <c r="C108" s="37" t="s">
        <v>209</v>
      </c>
      <c r="D108" s="32"/>
      <c r="E108" s="34"/>
      <c r="F108" s="34"/>
      <c r="G108" s="35"/>
      <c r="H108" s="35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</row>
  </sheetData>
  <mergeCells count="10">
    <mergeCell ref="B7:I7"/>
    <mergeCell ref="C105:D105"/>
    <mergeCell ref="C106:F106"/>
    <mergeCell ref="B1:I2"/>
    <mergeCell ref="B3:B5"/>
    <mergeCell ref="C3:C5"/>
    <mergeCell ref="D3:D5"/>
    <mergeCell ref="E3:E5"/>
    <mergeCell ref="F3:G3"/>
    <mergeCell ref="H3:I3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2023-08-16T12:58:02Z</cp:lastPrinted>
  <dcterms:created xsi:type="dcterms:W3CDTF">2003-01-28T12:33:10Z</dcterms:created>
  <dcterms:modified xsi:type="dcterms:W3CDTF">2023-08-16T13:00:02Z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